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100" windowHeight="12660" activeTab="0"/>
  </bookViews>
  <sheets>
    <sheet name="Collector" sheetId="1" r:id="rId1"/>
    <sheet name="Emitter" sheetId="2" r:id="rId2"/>
  </sheets>
  <definedNames/>
  <calcPr fullCalcOnLoad="1"/>
</workbook>
</file>

<file path=xl/sharedStrings.xml><?xml version="1.0" encoding="utf-8"?>
<sst xmlns="http://schemas.openxmlformats.org/spreadsheetml/2006/main" count="66" uniqueCount="38">
  <si>
    <t>D</t>
  </si>
  <si>
    <t xml:space="preserve"> </t>
  </si>
  <si>
    <t>Vcc</t>
  </si>
  <si>
    <t>B</t>
  </si>
  <si>
    <t>ic</t>
  </si>
  <si>
    <t>ib</t>
  </si>
  <si>
    <t xml:space="preserve">hFE </t>
  </si>
  <si>
    <t>How much current should go into R4?</t>
  </si>
  <si>
    <t>Diode Drop</t>
  </si>
  <si>
    <t>m Amps</t>
  </si>
  <si>
    <t>k Ohms</t>
  </si>
  <si>
    <t>m Amp</t>
  </si>
  <si>
    <t>Saturation factor</t>
  </si>
  <si>
    <t>Current required for the load</t>
  </si>
  <si>
    <t>Source voltage</t>
  </si>
  <si>
    <t>ie</t>
  </si>
  <si>
    <t>N</t>
  </si>
  <si>
    <t>Current required for base: ib = ie / B</t>
  </si>
  <si>
    <t>Same as ic</t>
  </si>
  <si>
    <t>N * ib</t>
  </si>
  <si>
    <t>i4</t>
  </si>
  <si>
    <t>R4</t>
  </si>
  <si>
    <t>i3</t>
  </si>
  <si>
    <t>R3</t>
  </si>
  <si>
    <t>Current required to obtain N 
times the required base current</t>
  </si>
  <si>
    <t>D/i4</t>
  </si>
  <si>
    <t>(Vcc-D)/R3</t>
  </si>
  <si>
    <t>Only modify the Green vaues!</t>
  </si>
  <si>
    <t>Volts</t>
  </si>
  <si>
    <t>k Ohm</t>
  </si>
  <si>
    <t>Re</t>
  </si>
  <si>
    <t>V3</t>
  </si>
  <si>
    <t>V4</t>
  </si>
  <si>
    <t>Ve</t>
  </si>
  <si>
    <t>i3-i4</t>
  </si>
  <si>
    <t>Sanity Check</t>
  </si>
  <si>
    <t>Question: Given the current requirement for a load at the collector, what are reasonable values for R3 and R4?</t>
  </si>
  <si>
    <t>Question: Given the current and voltage requirements for a load at the emitter what are reasonable values for R3 and R4?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</si>
</sst>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0.0000"/>
  </numFmts>
  <fonts count="13"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4"/>
      <name val="Arial"/>
      <family val="2"/>
    </font>
    <font>
      <b/>
      <sz val="14"/>
      <color indexed="17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color indexed="17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2" borderId="1" xfId="0" applyFont="1" applyFill="1" applyBorder="1" applyAlignment="1">
      <alignment/>
    </xf>
    <xf numFmtId="2" fontId="0" fillId="2" borderId="2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2" borderId="3" xfId="0" applyFont="1" applyFill="1" applyBorder="1" applyAlignment="1">
      <alignment/>
    </xf>
    <xf numFmtId="169" fontId="9" fillId="2" borderId="4" xfId="0" applyNumberFormat="1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169" fontId="9" fillId="2" borderId="0" xfId="0" applyNumberFormat="1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169" fontId="9" fillId="2" borderId="9" xfId="0" applyNumberFormat="1" applyFont="1" applyFill="1" applyBorder="1" applyAlignment="1">
      <alignment/>
    </xf>
    <xf numFmtId="0" fontId="8" fillId="2" borderId="10" xfId="0" applyFont="1" applyFill="1" applyBorder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2" borderId="0" xfId="0" applyNumberFormat="1" applyFont="1" applyFill="1" applyBorder="1" applyAlignment="1">
      <alignment/>
    </xf>
    <xf numFmtId="169" fontId="11" fillId="2" borderId="0" xfId="0" applyNumberFormat="1" applyFont="1" applyFill="1" applyBorder="1" applyAlignment="1">
      <alignment/>
    </xf>
    <xf numFmtId="169" fontId="0" fillId="2" borderId="4" xfId="0" applyNumberFormat="1" applyFont="1" applyFill="1" applyBorder="1" applyAlignment="1">
      <alignment/>
    </xf>
    <xf numFmtId="169" fontId="11" fillId="2" borderId="4" xfId="0" applyNumberFormat="1" applyFont="1" applyFill="1" applyBorder="1" applyAlignment="1">
      <alignment/>
    </xf>
    <xf numFmtId="169" fontId="0" fillId="2" borderId="9" xfId="0" applyNumberFormat="1" applyFill="1" applyBorder="1" applyAlignment="1">
      <alignment/>
    </xf>
    <xf numFmtId="0" fontId="10" fillId="2" borderId="11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vertical="top"/>
    </xf>
    <xf numFmtId="0" fontId="5" fillId="2" borderId="14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5" fillId="2" borderId="16" xfId="0" applyFont="1" applyFill="1" applyBorder="1" applyAlignment="1">
      <alignment vertical="top"/>
    </xf>
    <xf numFmtId="0" fontId="5" fillId="2" borderId="14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vertical="top"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19" xfId="0" applyFont="1" applyFill="1" applyBorder="1" applyAlignment="1">
      <alignment wrapText="1"/>
    </xf>
    <xf numFmtId="169" fontId="6" fillId="2" borderId="1" xfId="0" applyNumberFormat="1" applyFont="1" applyFill="1" applyBorder="1" applyAlignment="1">
      <alignment/>
    </xf>
    <xf numFmtId="169" fontId="6" fillId="2" borderId="0" xfId="0" applyNumberFormat="1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170" fontId="11" fillId="2" borderId="9" xfId="0" applyNumberFormat="1" applyFont="1" applyFill="1" applyBorder="1" applyAlignment="1">
      <alignment/>
    </xf>
    <xf numFmtId="170" fontId="0" fillId="0" borderId="2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png" /><Relationship Id="rId3" Type="http://schemas.openxmlformats.org/officeDocument/2006/relationships/image" Target="../media/image5.png" /><Relationship Id="rId4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4</xdr:row>
      <xdr:rowOff>209550</xdr:rowOff>
    </xdr:from>
    <xdr:to>
      <xdr:col>4</xdr:col>
      <xdr:colOff>685800</xdr:colOff>
      <xdr:row>17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14425"/>
          <a:ext cx="3667125" cy="2933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209550</xdr:colOff>
      <xdr:row>20</xdr:row>
      <xdr:rowOff>9525</xdr:rowOff>
    </xdr:from>
    <xdr:to>
      <xdr:col>4</xdr:col>
      <xdr:colOff>752475</xdr:colOff>
      <xdr:row>22</xdr:row>
      <xdr:rowOff>133350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4724400"/>
          <a:ext cx="2066925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847725</xdr:colOff>
      <xdr:row>24</xdr:row>
      <xdr:rowOff>28575</xdr:rowOff>
    </xdr:from>
    <xdr:to>
      <xdr:col>5</xdr:col>
      <xdr:colOff>0</xdr:colOff>
      <xdr:row>28</xdr:row>
      <xdr:rowOff>95250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9725" y="5657850"/>
          <a:ext cx="2390775" cy="981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30</xdr:row>
      <xdr:rowOff>28575</xdr:rowOff>
    </xdr:from>
    <xdr:to>
      <xdr:col>8</xdr:col>
      <xdr:colOff>552450</xdr:colOff>
      <xdr:row>31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6772275"/>
          <a:ext cx="130492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38100</xdr:colOff>
      <xdr:row>4</xdr:row>
      <xdr:rowOff>0</xdr:rowOff>
    </xdr:from>
    <xdr:to>
      <xdr:col>8</xdr:col>
      <xdr:colOff>742950</xdr:colOff>
      <xdr:row>19</xdr:row>
      <xdr:rowOff>66675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0700" y="1228725"/>
          <a:ext cx="5553075" cy="2924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190500</xdr:colOff>
      <xdr:row>23</xdr:row>
      <xdr:rowOff>28575</xdr:rowOff>
    </xdr:from>
    <xdr:to>
      <xdr:col>1</xdr:col>
      <xdr:colOff>428625</xdr:colOff>
      <xdr:row>32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4924425"/>
          <a:ext cx="1171575" cy="2352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47625</xdr:colOff>
      <xdr:row>23</xdr:row>
      <xdr:rowOff>0</xdr:rowOff>
    </xdr:from>
    <xdr:to>
      <xdr:col>8</xdr:col>
      <xdr:colOff>533400</xdr:colOff>
      <xdr:row>26</xdr:row>
      <xdr:rowOff>85725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24450" y="4895850"/>
          <a:ext cx="2009775" cy="866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9"/>
  <sheetViews>
    <sheetView tabSelected="1" workbookViewId="0" topLeftCell="A1">
      <selection activeCell="H9" sqref="H9"/>
    </sheetView>
  </sheetViews>
  <sheetFormatPr defaultColWidth="8.88671875" defaultRowHeight="15"/>
  <cols>
    <col min="2" max="2" width="11.10546875" style="0" bestFit="1" customWidth="1"/>
    <col min="7" max="7" width="6.21484375" style="0" bestFit="1" customWidth="1"/>
    <col min="8" max="8" width="9.5546875" style="0" customWidth="1"/>
    <col min="9" max="9" width="11.5546875" style="1" customWidth="1"/>
    <col min="10" max="10" width="40.5546875" style="4" bestFit="1" customWidth="1"/>
  </cols>
  <sheetData>
    <row r="2" ht="23.25">
      <c r="A2" s="51" t="s">
        <v>36</v>
      </c>
    </row>
    <row r="5" ht="18">
      <c r="H5" s="7" t="s">
        <v>27</v>
      </c>
    </row>
    <row r="6" spans="7:9" ht="18">
      <c r="G6" s="4"/>
      <c r="I6" s="4"/>
    </row>
    <row r="7" spans="7:9" ht="18">
      <c r="G7" s="4"/>
      <c r="H7" s="3"/>
      <c r="I7" s="4"/>
    </row>
    <row r="8" spans="7:10" ht="18">
      <c r="G8" s="30" t="s">
        <v>2</v>
      </c>
      <c r="H8" s="45">
        <v>12</v>
      </c>
      <c r="I8" s="37" t="s">
        <v>28</v>
      </c>
      <c r="J8" s="41" t="s">
        <v>14</v>
      </c>
    </row>
    <row r="9" spans="7:10" ht="18">
      <c r="G9" s="31" t="s">
        <v>4</v>
      </c>
      <c r="H9" s="46">
        <v>25</v>
      </c>
      <c r="I9" s="38" t="s">
        <v>11</v>
      </c>
      <c r="J9" s="42" t="s">
        <v>13</v>
      </c>
    </row>
    <row r="10" spans="7:10" ht="18">
      <c r="G10" s="32" t="s">
        <v>3</v>
      </c>
      <c r="H10" s="47">
        <v>100</v>
      </c>
      <c r="I10" s="39"/>
      <c r="J10" s="43" t="s">
        <v>6</v>
      </c>
    </row>
    <row r="11" spans="7:10" ht="18">
      <c r="G11" s="4"/>
      <c r="H11" s="3"/>
      <c r="I11" s="4"/>
      <c r="J11" s="3"/>
    </row>
    <row r="12" spans="7:10" ht="18">
      <c r="G12" s="4"/>
      <c r="H12" s="3"/>
      <c r="I12" s="4"/>
      <c r="J12" s="3"/>
    </row>
    <row r="13" spans="7:10" ht="18">
      <c r="G13" s="30" t="s">
        <v>0</v>
      </c>
      <c r="H13" s="5">
        <v>0.657</v>
      </c>
      <c r="I13" s="37" t="s">
        <v>28</v>
      </c>
      <c r="J13" s="41" t="s">
        <v>8</v>
      </c>
    </row>
    <row r="14" spans="7:10" ht="18">
      <c r="G14" s="31" t="s">
        <v>15</v>
      </c>
      <c r="H14" s="28">
        <f>H9</f>
        <v>25</v>
      </c>
      <c r="I14" s="38" t="s">
        <v>11</v>
      </c>
      <c r="J14" s="42" t="s">
        <v>18</v>
      </c>
    </row>
    <row r="15" spans="7:10" ht="18">
      <c r="G15" s="31" t="s">
        <v>5</v>
      </c>
      <c r="H15" s="28">
        <f>H14/H10</f>
        <v>0.25</v>
      </c>
      <c r="I15" s="38" t="s">
        <v>11</v>
      </c>
      <c r="J15" s="42" t="s">
        <v>17</v>
      </c>
    </row>
    <row r="16" spans="7:10" ht="18">
      <c r="G16" s="31" t="s">
        <v>16</v>
      </c>
      <c r="H16" s="48">
        <v>5</v>
      </c>
      <c r="I16" s="38"/>
      <c r="J16" s="42" t="s">
        <v>12</v>
      </c>
    </row>
    <row r="17" spans="7:10" ht="30">
      <c r="G17" s="33" t="s">
        <v>19</v>
      </c>
      <c r="H17" s="29">
        <f>H15*H16</f>
        <v>1.25</v>
      </c>
      <c r="I17" s="40"/>
      <c r="J17" s="44" t="s">
        <v>24</v>
      </c>
    </row>
    <row r="18" spans="7:10" ht="18">
      <c r="G18" s="4"/>
      <c r="H18" s="3"/>
      <c r="I18" s="4"/>
      <c r="J18" s="3"/>
    </row>
    <row r="19" spans="7:10" ht="18">
      <c r="G19" s="4"/>
      <c r="H19" s="3"/>
      <c r="I19" s="4"/>
      <c r="J19" s="3"/>
    </row>
    <row r="20" spans="7:13" ht="18">
      <c r="G20" s="4"/>
      <c r="H20" s="3"/>
      <c r="I20" s="4"/>
      <c r="J20" s="3"/>
      <c r="M20" s="1"/>
    </row>
    <row r="21" spans="7:13" ht="18">
      <c r="G21" s="34" t="s">
        <v>20</v>
      </c>
      <c r="H21" s="45">
        <v>1</v>
      </c>
      <c r="I21" s="37" t="s">
        <v>9</v>
      </c>
      <c r="J21" s="41" t="s">
        <v>7</v>
      </c>
      <c r="M21" s="1"/>
    </row>
    <row r="22" spans="7:10" ht="18">
      <c r="G22" s="35" t="s">
        <v>21</v>
      </c>
      <c r="H22" s="6">
        <f>H13/H21</f>
        <v>0.657</v>
      </c>
      <c r="I22" s="39" t="s">
        <v>10</v>
      </c>
      <c r="J22" s="43" t="s">
        <v>25</v>
      </c>
    </row>
    <row r="23" spans="7:14" ht="18">
      <c r="G23" s="36"/>
      <c r="H23" s="3"/>
      <c r="I23" s="4"/>
      <c r="J23" s="3"/>
      <c r="N23" s="1" t="s">
        <v>1</v>
      </c>
    </row>
    <row r="24" spans="7:13" ht="18">
      <c r="G24" s="36"/>
      <c r="H24" s="3"/>
      <c r="I24" s="4"/>
      <c r="J24" s="3"/>
      <c r="K24" s="2"/>
      <c r="M24" s="1"/>
    </row>
    <row r="25" spans="7:13" ht="18">
      <c r="G25" s="34" t="s">
        <v>22</v>
      </c>
      <c r="H25" s="5">
        <f>(H8-H13)/H26</f>
        <v>1.25</v>
      </c>
      <c r="I25" s="37" t="s">
        <v>9</v>
      </c>
      <c r="J25" s="41" t="s">
        <v>26</v>
      </c>
      <c r="M25" s="1"/>
    </row>
    <row r="26" spans="7:10" ht="18">
      <c r="G26" s="35" t="s">
        <v>23</v>
      </c>
      <c r="H26" s="6">
        <f>(H8-H13)*H22/(H13+H15*H22)</f>
        <v>9.0744</v>
      </c>
      <c r="I26" s="39" t="s">
        <v>10</v>
      </c>
      <c r="J26" s="43"/>
    </row>
    <row r="27" spans="7:10" ht="18">
      <c r="G27" s="4"/>
      <c r="H27" s="3"/>
      <c r="I27" s="4"/>
      <c r="J27" s="3"/>
    </row>
    <row r="28" spans="7:13" ht="18">
      <c r="G28" s="4"/>
      <c r="I28" s="4"/>
      <c r="L28" s="3"/>
      <c r="M28" s="1"/>
    </row>
    <row r="29" spans="4:13" ht="18">
      <c r="D29" s="3"/>
      <c r="E29" s="1"/>
      <c r="M29" s="1"/>
    </row>
    <row r="30" spans="4:5" ht="18">
      <c r="D30" s="2"/>
      <c r="E30" s="1"/>
    </row>
    <row r="31" ht="18">
      <c r="E31" s="1"/>
    </row>
    <row r="32" ht="18">
      <c r="E32" s="1"/>
    </row>
    <row r="34" ht="18">
      <c r="H34" s="2"/>
    </row>
    <row r="37" spans="3:5" ht="18">
      <c r="C37" s="3"/>
      <c r="E37" s="3"/>
    </row>
    <row r="39" spans="3:5" ht="18">
      <c r="C39" s="3"/>
      <c r="D39" s="3"/>
      <c r="E39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3"/>
  <sheetViews>
    <sheetView workbookViewId="0" topLeftCell="A1">
      <selection activeCell="D25" sqref="D25"/>
    </sheetView>
  </sheetViews>
  <sheetFormatPr defaultColWidth="8.88671875" defaultRowHeight="15"/>
  <cols>
    <col min="1" max="1" width="10.88671875" style="0" customWidth="1"/>
    <col min="2" max="2" width="9.5546875" style="0" customWidth="1"/>
    <col min="4" max="4" width="8.3359375" style="0" bestFit="1" customWidth="1"/>
    <col min="5" max="5" width="12.6640625" style="0" customWidth="1"/>
    <col min="12" max="12" width="9.99609375" style="0" customWidth="1"/>
  </cols>
  <sheetData>
    <row r="2" spans="1:14" ht="48.75" customHeight="1">
      <c r="A2" s="52" t="s">
        <v>37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4" spans="8:10" ht="18">
      <c r="H4" s="8"/>
      <c r="I4" s="8"/>
      <c r="J4" s="8"/>
    </row>
    <row r="18" ht="15">
      <c r="M18" s="18"/>
    </row>
    <row r="19" ht="15">
      <c r="M19" s="18"/>
    </row>
    <row r="20" ht="15">
      <c r="M20" s="18"/>
    </row>
    <row r="22" ht="18">
      <c r="F22" s="7" t="s">
        <v>27</v>
      </c>
    </row>
    <row r="23" ht="15.75" thickBot="1"/>
    <row r="24" spans="3:12" ht="20.25">
      <c r="C24" s="9" t="s">
        <v>2</v>
      </c>
      <c r="D24" s="10">
        <v>12</v>
      </c>
      <c r="E24" s="11" t="s">
        <v>28</v>
      </c>
      <c r="J24" s="9" t="s">
        <v>31</v>
      </c>
      <c r="K24" s="23">
        <f>D24-D25-D28</f>
        <v>0.39383999999999997</v>
      </c>
      <c r="L24" s="11" t="s">
        <v>28</v>
      </c>
    </row>
    <row r="25" spans="3:12" ht="21" thickBot="1">
      <c r="C25" s="12" t="s">
        <v>33</v>
      </c>
      <c r="D25" s="13">
        <v>11</v>
      </c>
      <c r="E25" s="14" t="s">
        <v>28</v>
      </c>
      <c r="J25" s="12" t="s">
        <v>32</v>
      </c>
      <c r="K25" s="21">
        <f>D30+D28</f>
        <v>11.60616</v>
      </c>
      <c r="L25" s="14"/>
    </row>
    <row r="26" spans="3:12" ht="20.25">
      <c r="C26" s="12" t="s">
        <v>15</v>
      </c>
      <c r="D26" s="13">
        <v>20</v>
      </c>
      <c r="E26" s="14" t="s">
        <v>9</v>
      </c>
      <c r="J26" s="9" t="s">
        <v>23</v>
      </c>
      <c r="K26" s="23">
        <f>K24*K27/(K25+D33*K27)</f>
        <v>1.0544935928215327</v>
      </c>
      <c r="L26" s="11" t="s">
        <v>10</v>
      </c>
    </row>
    <row r="27" spans="3:12" ht="21" thickBot="1">
      <c r="C27" s="12" t="s">
        <v>3</v>
      </c>
      <c r="D27" s="13">
        <v>240</v>
      </c>
      <c r="E27" s="14"/>
      <c r="J27" s="15" t="s">
        <v>21</v>
      </c>
      <c r="K27" s="16">
        <v>40</v>
      </c>
      <c r="L27" s="17"/>
    </row>
    <row r="28" spans="3:12" ht="21" thickBot="1">
      <c r="C28" s="15" t="s">
        <v>0</v>
      </c>
      <c r="D28" s="16">
        <v>0.60616</v>
      </c>
      <c r="E28" s="17" t="s">
        <v>28</v>
      </c>
      <c r="J28" s="12" t="s">
        <v>22</v>
      </c>
      <c r="K28" s="21">
        <f>K24/K26</f>
        <v>0.3734873333333333</v>
      </c>
      <c r="L28" s="14" t="s">
        <v>9</v>
      </c>
    </row>
    <row r="29" spans="10:12" ht="21" thickBot="1">
      <c r="J29" s="15" t="s">
        <v>20</v>
      </c>
      <c r="K29" s="24">
        <f>K25/K27</f>
        <v>0.29015399999999997</v>
      </c>
      <c r="L29" s="17"/>
    </row>
    <row r="30" spans="3:5" ht="21" thickBot="1">
      <c r="C30" s="9" t="s">
        <v>33</v>
      </c>
      <c r="D30" s="22">
        <f>D25</f>
        <v>11</v>
      </c>
      <c r="E30" s="11" t="s">
        <v>28</v>
      </c>
    </row>
    <row r="31" spans="3:11" ht="21" thickBot="1">
      <c r="C31" s="12" t="s">
        <v>15</v>
      </c>
      <c r="D31" s="20">
        <f>D26</f>
        <v>20</v>
      </c>
      <c r="E31" s="14" t="s">
        <v>9</v>
      </c>
      <c r="J31" s="25" t="s">
        <v>35</v>
      </c>
      <c r="K31" s="26"/>
    </row>
    <row r="32" spans="3:11" ht="20.25">
      <c r="C32" s="12" t="s">
        <v>30</v>
      </c>
      <c r="D32" s="21">
        <f>D25/D26</f>
        <v>0.55</v>
      </c>
      <c r="E32" s="14" t="s">
        <v>29</v>
      </c>
      <c r="J32" s="27" t="s">
        <v>5</v>
      </c>
      <c r="K32" s="27" t="s">
        <v>34</v>
      </c>
    </row>
    <row r="33" spans="3:16" ht="21" thickBot="1">
      <c r="C33" s="15" t="s">
        <v>5</v>
      </c>
      <c r="D33" s="49">
        <f>D31/D27</f>
        <v>0.08333333333333333</v>
      </c>
      <c r="E33" s="17" t="s">
        <v>9</v>
      </c>
      <c r="J33" s="50">
        <f>D33</f>
        <v>0.08333333333333333</v>
      </c>
      <c r="K33" s="50">
        <f>K28-K29</f>
        <v>0.08333333333333331</v>
      </c>
      <c r="P33" s="1"/>
    </row>
    <row r="38" ht="15.75">
      <c r="E38" s="1"/>
    </row>
    <row r="39" ht="15.75">
      <c r="E39" s="1"/>
    </row>
    <row r="42" ht="15">
      <c r="H42" s="18"/>
    </row>
    <row r="43" ht="15">
      <c r="E43" s="19"/>
    </row>
  </sheetData>
  <mergeCells count="1">
    <mergeCell ref="A2:N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wfut602006</dc:creator>
  <cp:keywords/>
  <dc:description/>
  <cp:lastModifiedBy>wfut602006</cp:lastModifiedBy>
  <dcterms:created xsi:type="dcterms:W3CDTF">2008-02-09T07:25:57Z</dcterms:created>
  <dcterms:modified xsi:type="dcterms:W3CDTF">2008-04-16T02:06:15Z</dcterms:modified>
  <cp:category/>
  <cp:version/>
  <cp:contentType/>
  <cp:contentStatus/>
</cp:coreProperties>
</file>